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LOR IDEAL" sheetId="1" r:id="rId3"/>
    <sheet state="visible" name="Compras Mercado" sheetId="2" r:id="rId4"/>
    <sheet state="visible" name="Moradia" sheetId="3" r:id="rId5"/>
    <sheet state="visible" name="Água, Luz, Gás, TV e Internet" sheetId="4" r:id="rId6"/>
    <sheet state="visible" name="Transporte" sheetId="5" r:id="rId7"/>
    <sheet state="visible" name="Outros Gastos" sheetId="6" r:id="rId8"/>
  </sheets>
  <definedNames/>
  <calcPr/>
</workbook>
</file>

<file path=xl/sharedStrings.xml><?xml version="1.0" encoding="utf-8"?>
<sst xmlns="http://schemas.openxmlformats.org/spreadsheetml/2006/main" count="150" uniqueCount="133">
  <si>
    <t>VALOR IDEAL</t>
  </si>
  <si>
    <t>MORADIA</t>
  </si>
  <si>
    <t>Itens de Despesa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</si>
  <si>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</si>
  <si>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</si>
  <si>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</si>
  <si>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</si>
  <si>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</si>
  <si>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</si>
  <si>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</si>
  <si>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</si>
  <si>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</si>
  <si>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</si>
  <si>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</si>
  <si>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</si>
  <si>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Mercado</t>
  </si>
  <si>
    <t>MERCADO</t>
  </si>
  <si>
    <t>Restaurantes</t>
  </si>
  <si>
    <t>ITENS MERCADO</t>
  </si>
  <si>
    <t>ARENDAMENTO</t>
  </si>
  <si>
    <t>VALOR €</t>
  </si>
  <si>
    <t>Moradia: Aluguel/Financiamento</t>
  </si>
  <si>
    <t>Mobílias</t>
  </si>
  <si>
    <t>T1</t>
  </si>
  <si>
    <t>T2</t>
  </si>
  <si>
    <t>T3</t>
  </si>
  <si>
    <t>LISBOA</t>
  </si>
  <si>
    <t>Luz e Gás</t>
  </si>
  <si>
    <t>Água</t>
  </si>
  <si>
    <t>600 à 900</t>
  </si>
  <si>
    <t>Pacotes de TV e Internet</t>
  </si>
  <si>
    <t>Transportes</t>
  </si>
  <si>
    <t>700 à 1000</t>
  </si>
  <si>
    <t>1500+</t>
  </si>
  <si>
    <t>PORTO</t>
  </si>
  <si>
    <t>600 à 800</t>
  </si>
  <si>
    <t>650 à 900</t>
  </si>
  <si>
    <t>800+</t>
  </si>
  <si>
    <t>Saúde Pública</t>
  </si>
  <si>
    <t>BRAGA</t>
  </si>
  <si>
    <t>350 à 600</t>
  </si>
  <si>
    <t>500 à 700</t>
  </si>
  <si>
    <t>600+</t>
  </si>
  <si>
    <t>Leite</t>
  </si>
  <si>
    <t>* Valores referentes a Jan 2020</t>
  </si>
  <si>
    <t>Estética e Cuidado Pessoal</t>
  </si>
  <si>
    <t>Vestuário e Calçado</t>
  </si>
  <si>
    <t>Lazer</t>
  </si>
  <si>
    <t>Creche / Escola Particular</t>
  </si>
  <si>
    <t>Outros (15%)</t>
  </si>
  <si>
    <t>Ovo (18 unid.)</t>
  </si>
  <si>
    <t>Pão de Forma</t>
  </si>
  <si>
    <t>Azeite (500 ml)</t>
  </si>
  <si>
    <t>Manteiga</t>
  </si>
  <si>
    <t>*Não esqueça de considerar no primeiro mês o valor, de pelo menos, OITO MESES de aluguel</t>
  </si>
  <si>
    <t>Arroz (1 kg)</t>
  </si>
  <si>
    <t>TOTAL</t>
  </si>
  <si>
    <t>VALOR DO IMÓVEL:</t>
  </si>
  <si>
    <t>VALOR PRIMEIRO MÊS</t>
  </si>
  <si>
    <t>Feijão Preto (1kg)</t>
  </si>
  <si>
    <t>Spaguetti Barilla (500 g)</t>
  </si>
  <si>
    <t>Farinha de Trigo (1 Kg)</t>
  </si>
  <si>
    <t>Cebola (3 unid.)</t>
  </si>
  <si>
    <t>Alho (250 g)</t>
  </si>
  <si>
    <t>Banana</t>
  </si>
  <si>
    <t>Morango (50 g)</t>
  </si>
  <si>
    <t>Carne Bovina (1 Kg)</t>
  </si>
  <si>
    <t>Peito de Frango (1kg)</t>
  </si>
  <si>
    <t>Coca-Cola 1L</t>
  </si>
  <si>
    <t>Água Mineral 5L</t>
  </si>
  <si>
    <t>Papel Higienico (12 unid.)</t>
  </si>
  <si>
    <t>Papel Toalha/Rolo de Cozinha (4 unid.)</t>
  </si>
  <si>
    <t>Sabonete</t>
  </si>
  <si>
    <t>Shampoo</t>
  </si>
  <si>
    <t>Condicionador</t>
  </si>
  <si>
    <t>Pasta de Dentes</t>
  </si>
  <si>
    <t>Vinho</t>
  </si>
  <si>
    <t>* Valores referentes a Jan de 2020</t>
  </si>
  <si>
    <t>ÁGUA, LUZ, GÁS, TV e INTERNET</t>
  </si>
  <si>
    <t>LUZ E GÁS</t>
  </si>
  <si>
    <t>ÁGUA</t>
  </si>
  <si>
    <t>Solteiro</t>
  </si>
  <si>
    <t>Casal sem filhos</t>
  </si>
  <si>
    <t>Casal com 1 filho</t>
  </si>
  <si>
    <t>Casal com 2 filhos</t>
  </si>
  <si>
    <t>Casal com 4 filhos</t>
  </si>
  <si>
    <t>TV, CELULAR E INTERNET</t>
  </si>
  <si>
    <t>Plano Básico</t>
  </si>
  <si>
    <t>Plano Médio</t>
  </si>
  <si>
    <t>Plano Completo</t>
  </si>
  <si>
    <t>TRANSPORTE</t>
  </si>
  <si>
    <t>CARRO USADO</t>
  </si>
  <si>
    <t>TRANSPORTE PÚBLICO</t>
  </si>
  <si>
    <t>Valor unitário</t>
  </si>
  <si>
    <t>Renault Clio (1999)</t>
  </si>
  <si>
    <t>Metrô</t>
  </si>
  <si>
    <t>Fiat Punto (2011)</t>
  </si>
  <si>
    <t>Ônibus (autocarro)</t>
  </si>
  <si>
    <t>Volkswagen Golf (2011)</t>
  </si>
  <si>
    <t>Elétrico</t>
  </si>
  <si>
    <t>Peugeot 207 (2010)</t>
  </si>
  <si>
    <t>Elevador Bica, Glória e Lavra</t>
  </si>
  <si>
    <t>Elevador Santa Justa</t>
  </si>
  <si>
    <t>CARRO NOVO</t>
  </si>
  <si>
    <t>OUTROS GASTOS</t>
  </si>
  <si>
    <t>Fiet Panda</t>
  </si>
  <si>
    <t>Mensal</t>
  </si>
  <si>
    <t>Renault Clio</t>
  </si>
  <si>
    <t>Passe Municipal</t>
  </si>
  <si>
    <t>Peugeot 208</t>
  </si>
  <si>
    <t>Passe Metropolitano</t>
  </si>
  <si>
    <t>Passe Carreiras de Bairro</t>
  </si>
  <si>
    <r>
      <t xml:space="preserve">GASOLINA COMUM </t>
    </r>
    <r>
      <rPr/>
      <t>(litro)</t>
    </r>
  </si>
  <si>
    <t>Carris / Metrô / Parque</t>
  </si>
  <si>
    <r>
      <t xml:space="preserve">DIESEL </t>
    </r>
    <r>
      <rPr/>
      <t>(litro)</t>
    </r>
  </si>
  <si>
    <t>Solteiro com 1 filho</t>
  </si>
  <si>
    <t>Casal</t>
  </si>
  <si>
    <t xml:space="preserve">Casal com 2 filhos </t>
  </si>
  <si>
    <t>18 à 64 anos</t>
  </si>
  <si>
    <t>filho 12 anos</t>
  </si>
  <si>
    <t>filhos 2 e 12 anos</t>
  </si>
  <si>
    <t>+ de 65 anos</t>
  </si>
  <si>
    <t>Mobiliário, Artigos, Utensílios e Equipamentos Domésticos</t>
  </si>
  <si>
    <t>Produtos e Serviços Domésticos para Manutenção Corrente da Habitação</t>
  </si>
  <si>
    <t>Produtos e Serviços de Estética e Cuidado pessoal</t>
  </si>
  <si>
    <t>Artigos de Uso Pessoal</t>
  </si>
  <si>
    <t>Saúde</t>
  </si>
  <si>
    <t>Lazer, Desporto e Cultura (excluindo férias e ocasiões especiais)</t>
  </si>
  <si>
    <t>Férias e Ocasiões Especiais</t>
  </si>
  <si>
    <t>Educação (excluindo creches e infantários)</t>
  </si>
  <si>
    <t>Creches e Infantários</t>
  </si>
  <si>
    <t>Outros e reserva para despesas</t>
  </si>
  <si>
    <t>* Valores referentes a Junho 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</si>
</sst>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€ -416]#,##0"/>
    <numFmt numFmtId="165" formatCode="[$€]#,##0.00"/>
    <numFmt numFmtId="166" formatCode="&quot;€&quot;#,##0"/>
    <numFmt numFmtId="167" formatCode="[$€]#,##0"/>
    <numFmt numFmtId="168" formatCode="[$€]#,##0.0"/>
  </numFmts>
  <fonts count="15">
    <font>
      <sz val="10.0"/>
      <color rgb="FF000000"/>
      <name val="Arial"/>
    </font>
    <font>
      <sz val="12.0"/>
      <name val="Calibri"/>
    </font>
    <font/>
    <font>
      <b/>
      <sz val="12.0"/>
      <name val="Calibri"/>
    </font>
    <font>
      <b/>
      <sz val="14.0"/>
      <color rgb="FFFFFFFF"/>
      <name val="Architects Daughter"/>
    </font>
    <font>
      <b/>
      <sz val="12.0"/>
      <color rgb="FFFFFFFF"/>
      <name val="Architects Daughter"/>
    </font>
    <font>
      <name val="Asap"/>
    </font>
    <font>
      <b/>
      <color rgb="FF000000"/>
      <name val="Asap"/>
    </font>
    <font>
      <color rgb="FF000000"/>
      <name val="Asap"/>
    </font>
    <font>
      <b/>
      <name val="Asap"/>
    </font>
    <font>
      <b/>
      <u/>
      <color rgb="FF0000FF"/>
    </font>
    <font>
      <b/>
      <color rgb="FFCC4125"/>
      <name val="Asap"/>
    </font>
    <font>
      <sz val="11.0"/>
      <name val="Asap"/>
    </font>
    <font>
      <sz val="12.0"/>
      <color rgb="FF000000"/>
      <name val="Asap"/>
    </font>
    <font>
      <sz val="8.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D965"/>
        <bgColor rgb="FFFFD965"/>
      </patternFill>
    </fill>
    <fill>
      <patternFill patternType="solid">
        <fgColor rgb="FFC65953"/>
        <bgColor rgb="FFC65953"/>
      </patternFill>
    </fill>
    <fill>
      <patternFill patternType="solid">
        <fgColor rgb="FFEFEFEF"/>
        <bgColor rgb="FFEFEFEF"/>
      </patternFill>
    </fill>
    <fill>
      <patternFill patternType="solid">
        <fgColor rgb="FFB8D6CB"/>
        <bgColor rgb="FFB8D6CB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0C1"/>
        <bgColor rgb="FFFFF0C1"/>
      </patternFill>
    </fill>
    <fill>
      <patternFill patternType="solid">
        <fgColor rgb="FFFED253"/>
        <bgColor rgb="FFFED253"/>
      </patternFill>
    </fill>
    <fill>
      <patternFill patternType="solid">
        <fgColor rgb="FFCCCCCC"/>
        <bgColor rgb="FFCCCCCC"/>
      </patternFill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0" fillId="2" fontId="3" numFmtId="0" xfId="0" applyAlignment="1" applyFill="1" applyFont="1">
      <alignment readingOrder="0" vertical="center"/>
    </xf>
    <xf borderId="0" fillId="3" fontId="4" numFmtId="0" xfId="0" applyAlignment="1" applyFill="1" applyFont="1">
      <alignment readingOrder="0" vertical="center"/>
    </xf>
    <xf borderId="0" fillId="2" fontId="1" numFmtId="164" xfId="0" applyAlignment="1" applyFont="1" applyNumberFormat="1">
      <alignment horizontal="center" vertical="center"/>
    </xf>
    <xf borderId="0" fillId="3" fontId="4" numFmtId="0" xfId="0" applyAlignment="1" applyFont="1">
      <alignment vertical="center"/>
    </xf>
    <xf borderId="0" fillId="3" fontId="5" numFmtId="0" xfId="0" applyFont="1"/>
    <xf borderId="0" fillId="0" fontId="6" numFmtId="0" xfId="0" applyAlignment="1" applyFont="1">
      <alignment vertical="center"/>
    </xf>
    <xf borderId="0" fillId="3" fontId="5" numFmtId="0" xfId="0" applyAlignment="1" applyFont="1">
      <alignment horizontal="center"/>
    </xf>
    <xf borderId="0" fillId="4" fontId="1" numFmtId="0" xfId="0" applyAlignment="1" applyFill="1" applyFont="1">
      <alignment shrinkToFit="0" wrapText="1"/>
    </xf>
    <xf borderId="0" fillId="4" fontId="1" numFmtId="3" xfId="0" applyAlignment="1" applyFont="1" applyNumberFormat="1">
      <alignment horizontal="center"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shrinkToFit="0" wrapText="1"/>
    </xf>
    <xf borderId="0" fillId="5" fontId="7" numFmtId="0" xfId="0" applyAlignment="1" applyFill="1" applyFont="1">
      <alignment readingOrder="0" vertical="center"/>
    </xf>
    <xf borderId="0" fillId="0" fontId="1" numFmtId="3" xfId="0" applyAlignment="1" applyFont="1" applyNumberFormat="1">
      <alignment horizontal="center" readingOrder="0"/>
    </xf>
    <xf borderId="0" fillId="5" fontId="8" numFmtId="0" xfId="0" applyAlignment="1" applyFont="1">
      <alignment horizontal="center" readingOrder="0" vertical="center"/>
    </xf>
    <xf borderId="0" fillId="5" fontId="7" numFmtId="0" xfId="0" applyAlignment="1" applyFont="1">
      <alignment horizontal="center" readingOrder="0" vertical="center"/>
    </xf>
    <xf borderId="0" fillId="0" fontId="1" numFmtId="3" xfId="0" applyAlignment="1" applyFont="1" applyNumberFormat="1">
      <alignment horizontal="center"/>
    </xf>
    <xf borderId="1" fillId="0" fontId="9" numFmtId="0" xfId="0" applyAlignment="1" applyBorder="1" applyFont="1">
      <alignment horizontal="center" readingOrder="0" vertical="center"/>
    </xf>
    <xf borderId="1" fillId="0" fontId="6" numFmtId="165" xfId="0" applyAlignment="1" applyBorder="1" applyFont="1" applyNumberFormat="1">
      <alignment horizontal="center" vertical="center"/>
    </xf>
    <xf borderId="0" fillId="2" fontId="10" numFmtId="0" xfId="0" applyAlignment="1" applyFont="1">
      <alignment horizontal="center" readingOrder="0" shrinkToFit="0" vertical="center" wrapText="1"/>
    </xf>
    <xf borderId="0" fillId="4" fontId="1" numFmtId="3" xfId="0" applyAlignment="1" applyFont="1" applyNumberFormat="1">
      <alignment horizontal="center"/>
    </xf>
    <xf borderId="1" fillId="0" fontId="6" numFmtId="0" xfId="0" applyAlignment="1" applyBorder="1" applyFont="1">
      <alignment readingOrder="0" vertical="center"/>
    </xf>
    <xf borderId="1" fillId="0" fontId="6" numFmtId="165" xfId="0" applyAlignment="1" applyBorder="1" applyFont="1" applyNumberFormat="1">
      <alignment horizontal="center" readingOrder="0" vertical="center"/>
    </xf>
    <xf borderId="0" fillId="6" fontId="1" numFmtId="0" xfId="0" applyAlignment="1" applyFill="1" applyFont="1">
      <alignment readingOrder="0" shrinkToFit="0" wrapText="1"/>
    </xf>
    <xf borderId="0" fillId="0" fontId="11" numFmtId="0" xfId="0" applyAlignment="1" applyFont="1">
      <alignment readingOrder="0" vertical="center"/>
    </xf>
    <xf borderId="0" fillId="0" fontId="12" numFmtId="0" xfId="0" applyAlignment="1" applyFont="1">
      <alignment readingOrder="0" vertical="center"/>
    </xf>
    <xf borderId="0" fillId="7" fontId="13" numFmtId="0" xfId="0" applyAlignment="1" applyFill="1" applyFont="1">
      <alignment readingOrder="0"/>
    </xf>
    <xf borderId="0" fillId="0" fontId="6" numFmtId="0" xfId="0" applyAlignment="1" applyFont="1">
      <alignment readingOrder="0" vertical="center"/>
    </xf>
    <xf borderId="0" fillId="6" fontId="1" numFmtId="3" xfId="0" applyAlignment="1" applyFont="1" applyNumberFormat="1">
      <alignment horizontal="center"/>
    </xf>
    <xf borderId="0" fillId="7" fontId="6" numFmtId="0" xfId="0" applyFont="1"/>
    <xf borderId="0" fillId="5" fontId="3" numFmtId="0" xfId="0" applyFont="1"/>
    <xf borderId="0" fillId="8" fontId="8" numFmtId="0" xfId="0" applyAlignment="1" applyFill="1" applyFont="1">
      <alignment readingOrder="0"/>
    </xf>
    <xf borderId="0" fillId="8" fontId="8" numFmtId="166" xfId="0" applyAlignment="1" applyFont="1" applyNumberFormat="1">
      <alignment horizontal="center" readingOrder="0"/>
    </xf>
    <xf borderId="0" fillId="5" fontId="3" numFmtId="3" xfId="0" applyAlignment="1" applyFont="1" applyNumberFormat="1">
      <alignment horizontal="center"/>
    </xf>
    <xf borderId="0" fillId="9" fontId="8" numFmtId="0" xfId="0" applyAlignment="1" applyFill="1" applyFont="1">
      <alignment readingOrder="0"/>
    </xf>
    <xf borderId="0" fillId="9" fontId="8" numFmtId="166" xfId="0" applyAlignment="1" applyFont="1" applyNumberFormat="1">
      <alignment horizontal="center" readingOrder="0"/>
    </xf>
    <xf borderId="0" fillId="0" fontId="1" numFmtId="0" xfId="0" applyAlignment="1" applyFont="1">
      <alignment readingOrder="0"/>
    </xf>
    <xf borderId="0" fillId="0" fontId="6" numFmtId="165" xfId="0" applyAlignment="1" applyFont="1" applyNumberFormat="1">
      <alignment horizontal="center" readingOrder="0" vertical="center"/>
    </xf>
    <xf borderId="0" fillId="0" fontId="1" numFmtId="0" xfId="0" applyAlignment="1" applyFont="1">
      <alignment vertical="bottom"/>
    </xf>
    <xf borderId="1" fillId="0" fontId="6" numFmtId="0" xfId="0" applyAlignment="1" applyBorder="1" applyFont="1">
      <alignment horizontal="left" readingOrder="0" vertical="center"/>
    </xf>
    <xf borderId="1" fillId="0" fontId="6" numFmtId="167" xfId="0" applyAlignment="1" applyBorder="1" applyFont="1" applyNumberFormat="1">
      <alignment horizontal="center" readingOrder="0" vertical="center"/>
    </xf>
    <xf borderId="0" fillId="5" fontId="2" numFmtId="0" xfId="0" applyFont="1"/>
    <xf borderId="0" fillId="10" fontId="7" numFmtId="0" xfId="0" applyAlignment="1" applyFill="1" applyFont="1">
      <alignment readingOrder="0" vertical="center"/>
    </xf>
    <xf borderId="0" fillId="10" fontId="8" numFmtId="0" xfId="0" applyAlignment="1" applyFont="1">
      <alignment horizontal="center" readingOrder="0" vertical="center"/>
    </xf>
    <xf borderId="1" fillId="0" fontId="6" numFmtId="168" xfId="0" applyAlignment="1" applyBorder="1" applyFont="1" applyNumberFormat="1">
      <alignment horizontal="center" readingOrder="0" vertical="center"/>
    </xf>
    <xf borderId="0" fillId="5" fontId="7" numFmtId="0" xfId="0" applyAlignment="1" applyFont="1">
      <alignment readingOrder="0" shrinkToFit="0" vertical="center" wrapText="1"/>
    </xf>
    <xf borderId="0" fillId="6" fontId="7" numFmtId="0" xfId="0" applyAlignment="1" applyFont="1">
      <alignment readingOrder="0" vertical="center"/>
    </xf>
    <xf borderId="0" fillId="5" fontId="7" numFmtId="0" xfId="0" applyAlignment="1" applyFont="1">
      <alignment horizontal="center" readingOrder="0" shrinkToFit="0" vertical="center" wrapText="1"/>
    </xf>
    <xf borderId="0" fillId="5" fontId="14" numFmtId="0" xfId="0" applyAlignment="1" applyFont="1">
      <alignment shrinkToFit="0" vertical="center" wrapText="1"/>
    </xf>
    <xf borderId="0" fillId="5" fontId="14" numFmtId="166" xfId="0" applyAlignment="1" applyFont="1" applyNumberFormat="1">
      <alignment horizontal="center" readingOrder="0" vertical="center"/>
    </xf>
    <xf quotePrefix="1" borderId="0" fillId="5" fontId="14" numFmtId="0" xfId="0" applyAlignment="1" applyFont="1">
      <alignment horizontal="center" readingOrder="0" vertical="center"/>
    </xf>
    <xf quotePrefix="1" borderId="0" fillId="5" fontId="14" numFmtId="166" xfId="0" applyAlignment="1" applyFont="1" applyNumberFormat="1">
      <alignment horizontal="center" readingOrder="0" vertical="center"/>
    </xf>
    <xf borderId="2" fillId="0" fontId="1" numFmtId="0" xfId="0" applyAlignment="1" applyBorder="1" applyFont="1">
      <alignment shrinkToFit="0" wrapText="1"/>
    </xf>
    <xf borderId="2" fillId="0" fontId="1" numFmtId="166" xfId="0" applyAlignment="1" applyBorder="1" applyFont="1" applyNumberFormat="1">
      <alignment horizontal="center" readingOrder="0"/>
    </xf>
    <xf borderId="2" fillId="0" fontId="1" numFmtId="166" xfId="0" applyAlignment="1" applyBorder="1" applyFont="1" applyNumberFormat="1">
      <alignment horizontal="center"/>
    </xf>
    <xf borderId="2" fillId="4" fontId="1" numFmtId="0" xfId="0" applyAlignment="1" applyBorder="1" applyFont="1">
      <alignment shrinkToFit="0" wrapText="1"/>
    </xf>
    <xf borderId="2" fillId="4" fontId="1" numFmtId="166" xfId="0" applyAlignment="1" applyBorder="1" applyFont="1" applyNumberFormat="1">
      <alignment horizontal="center" readingOrder="0"/>
    </xf>
    <xf borderId="2" fillId="4" fontId="1" numFmtId="166" xfId="0" applyAlignment="1" applyBorder="1" applyFont="1" applyNumberFormat="1">
      <alignment horizontal="center"/>
    </xf>
    <xf borderId="0" fillId="4" fontId="1" numFmtId="166" xfId="0" applyAlignment="1" applyFont="1" applyNumberFormat="1">
      <alignment horizontal="center" readingOrder="0"/>
    </xf>
    <xf borderId="0" fillId="4" fontId="1" numFmtId="166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57150</xdr:colOff>
      <xdr:row>20</xdr:row>
      <xdr:rowOff>66675</xdr:rowOff>
    </xdr:from>
    <xdr:ext cx="2085975" cy="5238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314325</xdr:colOff>
      <xdr:row>25</xdr:row>
      <xdr:rowOff>171450</xdr:rowOff>
    </xdr:from>
    <xdr:ext cx="1943100" cy="4857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266700</xdr:colOff>
      <xdr:row>14</xdr:row>
      <xdr:rowOff>190500</xdr:rowOff>
    </xdr:from>
    <xdr:ext cx="2085975" cy="5238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523875</xdr:colOff>
      <xdr:row>15</xdr:row>
      <xdr:rowOff>76200</xdr:rowOff>
    </xdr:from>
    <xdr:ext cx="2085975" cy="5238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485775</xdr:colOff>
      <xdr:row>18</xdr:row>
      <xdr:rowOff>28575</xdr:rowOff>
    </xdr:from>
    <xdr:ext cx="2085975" cy="5238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142875</xdr:colOff>
      <xdr:row>18</xdr:row>
      <xdr:rowOff>47625</xdr:rowOff>
    </xdr:from>
    <xdr:ext cx="2085975" cy="5238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.29"/>
    <col customWidth="1" min="2" max="2" width="33.0"/>
    <col customWidth="1" min="3" max="14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27.0" customHeight="1">
      <c r="A2" s="1"/>
      <c r="B2" s="3" t="s">
        <v>0</v>
      </c>
      <c r="C2" s="5">
        <f>SUM(C19:N19)</f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7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0" t="s">
        <v>15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13" t="s">
        <v>17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10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13" t="s">
        <v>22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10" t="s">
        <v>27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3" t="s">
        <v>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0" t="s">
        <v>30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3" t="s">
        <v>31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0" t="s">
        <v>38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13" t="s">
        <v>45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10" t="s">
        <v>46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13" t="s">
        <v>47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0" t="s">
        <v>48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25" t="s">
        <v>49</v>
      </c>
      <c r="C18" s="30">
        <f t="shared" ref="C18:N18" si="1">SUM(C5:C17)*0.15</f>
        <v>0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32" t="s">
        <v>56</v>
      </c>
      <c r="C19" s="35">
        <f t="shared" ref="C19:N19" si="2">SUM(C5:C16)</f>
        <v>0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3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40"/>
      <c r="B24" s="4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40"/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71"/>
    <col customWidth="1" min="2" max="2" width="33.43"/>
    <col customWidth="1" min="3" max="3" width="11.71"/>
    <col customWidth="1" min="4" max="4" width="5.29"/>
    <col customWidth="1" min="5" max="7" width="9.57"/>
  </cols>
  <sheetData>
    <row r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4" t="s">
        <v>16</v>
      </c>
      <c r="C2" s="6"/>
      <c r="D2" s="12"/>
      <c r="H2" s="12"/>
      <c r="I2" s="12"/>
      <c r="J2" s="1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0" customHeight="1">
      <c r="A3" s="8"/>
      <c r="B3" s="8"/>
      <c r="C3" s="8"/>
      <c r="D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14" t="s">
        <v>18</v>
      </c>
      <c r="C4" s="16" t="s">
        <v>20</v>
      </c>
      <c r="D4" s="8"/>
      <c r="E4" s="21" t="str">
        <f>HYPERLINK("https://www.continente.pt/stores/continente/pt-pt/public/Pages/homepage.aspx","Clique aqui para acessar ao site do mercado continente, montar o seu carrinho e ver quanto você gasta por mês")</f>
        <v>Clique aqui para acessar ao site do mercado continente, montar o seu carrinho e ver quanto você gasta por mês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/>
      <c r="B5" s="23" t="s">
        <v>43</v>
      </c>
      <c r="C5" s="24">
        <v>0.6</v>
      </c>
      <c r="D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8"/>
      <c r="B6" s="23" t="s">
        <v>50</v>
      </c>
      <c r="C6" s="24">
        <v>2.6</v>
      </c>
      <c r="D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8"/>
      <c r="B7" s="23" t="s">
        <v>51</v>
      </c>
      <c r="C7" s="24">
        <v>1.0</v>
      </c>
      <c r="D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/>
      <c r="B8" s="23" t="s">
        <v>52</v>
      </c>
      <c r="C8" s="24">
        <v>2.64</v>
      </c>
      <c r="D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/>
      <c r="B9" s="23" t="s">
        <v>53</v>
      </c>
      <c r="C9" s="24">
        <v>1.4</v>
      </c>
      <c r="D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/>
      <c r="B10" s="29" t="s">
        <v>55</v>
      </c>
      <c r="C10" s="39">
        <v>4.4</v>
      </c>
      <c r="D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23" t="s">
        <v>59</v>
      </c>
      <c r="C11" s="24">
        <v>2.0</v>
      </c>
      <c r="D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/>
      <c r="B12" s="29" t="s">
        <v>60</v>
      </c>
      <c r="C12" s="39">
        <v>1.3</v>
      </c>
      <c r="D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23" t="s">
        <v>61</v>
      </c>
      <c r="C13" s="24">
        <v>0.45</v>
      </c>
      <c r="D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/>
      <c r="B14" s="23" t="s">
        <v>62</v>
      </c>
      <c r="C14" s="24">
        <v>1.0</v>
      </c>
      <c r="D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/>
      <c r="B15" s="29" t="s">
        <v>63</v>
      </c>
      <c r="C15" s="39">
        <v>1.6</v>
      </c>
      <c r="D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/>
      <c r="B16" s="23" t="s">
        <v>64</v>
      </c>
      <c r="C16" s="24">
        <v>1.0</v>
      </c>
      <c r="D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/>
      <c r="B17" s="29" t="s">
        <v>65</v>
      </c>
      <c r="C17" s="39">
        <v>2.0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/>
      <c r="B18" s="23" t="s">
        <v>66</v>
      </c>
      <c r="C18" s="24">
        <v>10.0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29" t="s">
        <v>67</v>
      </c>
      <c r="C19" s="39">
        <v>6.0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23" t="s">
        <v>68</v>
      </c>
      <c r="C20" s="24">
        <v>1.5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/>
      <c r="B21" s="23" t="s">
        <v>69</v>
      </c>
      <c r="C21" s="24">
        <v>0.7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23" t="s">
        <v>70</v>
      </c>
      <c r="C22" s="24">
        <v>2.0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/>
      <c r="B23" s="23" t="s">
        <v>71</v>
      </c>
      <c r="C23" s="24">
        <v>1.3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/>
      <c r="B24" s="23" t="s">
        <v>72</v>
      </c>
      <c r="C24" s="24">
        <v>0.6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23" t="s">
        <v>73</v>
      </c>
      <c r="C25" s="24">
        <v>4.0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23" t="s">
        <v>74</v>
      </c>
      <c r="C26" s="24">
        <v>4.0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23" t="s">
        <v>75</v>
      </c>
      <c r="C27" s="24">
        <v>0.8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23" t="s">
        <v>76</v>
      </c>
      <c r="C28" s="24">
        <v>5.0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26" t="s">
        <v>77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">
    <mergeCell ref="E4:G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29"/>
    <col customWidth="1" min="2" max="2" width="21.43"/>
    <col customWidth="1" min="3" max="5" width="11.71"/>
    <col customWidth="1" min="6" max="7" width="15.29"/>
  </cols>
  <sheetData>
    <row r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4" t="s">
        <v>1</v>
      </c>
      <c r="C2" s="6"/>
      <c r="D2" s="6"/>
      <c r="E2" s="6"/>
      <c r="F2" s="8"/>
      <c r="G2" s="8"/>
      <c r="H2" s="12"/>
      <c r="I2" s="12"/>
      <c r="J2" s="1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8"/>
      <c r="B4" s="17" t="s">
        <v>19</v>
      </c>
      <c r="C4" s="16" t="s">
        <v>23</v>
      </c>
      <c r="D4" s="16" t="s">
        <v>24</v>
      </c>
      <c r="E4" s="16" t="s">
        <v>25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0.25" customHeight="1">
      <c r="A5" s="8"/>
      <c r="B5" s="19" t="s">
        <v>26</v>
      </c>
      <c r="C5" s="20" t="s">
        <v>29</v>
      </c>
      <c r="D5" s="20" t="s">
        <v>32</v>
      </c>
      <c r="E5" s="20" t="s">
        <v>33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0.25" customHeight="1">
      <c r="A6" s="8"/>
      <c r="B6" s="19" t="s">
        <v>34</v>
      </c>
      <c r="C6" s="20" t="s">
        <v>35</v>
      </c>
      <c r="D6" s="20" t="s">
        <v>36</v>
      </c>
      <c r="E6" s="20" t="s">
        <v>37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20.25" customHeight="1">
      <c r="A7" s="8"/>
      <c r="B7" s="19" t="s">
        <v>39</v>
      </c>
      <c r="C7" s="20" t="s">
        <v>40</v>
      </c>
      <c r="D7" s="20" t="s">
        <v>41</v>
      </c>
      <c r="E7" s="20" t="s">
        <v>42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/>
      <c r="B8" s="26" t="s">
        <v>44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8"/>
      <c r="B9" s="2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8"/>
      <c r="B10" s="28" t="s">
        <v>54</v>
      </c>
      <c r="C10" s="3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33" t="s">
        <v>57</v>
      </c>
      <c r="C11" s="3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8"/>
      <c r="B12" s="36" t="s">
        <v>58</v>
      </c>
      <c r="C12" s="3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43"/>
    <col customWidth="1" min="2" max="2" width="20.14"/>
    <col customWidth="1" min="3" max="3" width="11.0"/>
    <col customWidth="1" min="4" max="4" width="4.29"/>
    <col customWidth="1" min="5" max="5" width="20.43"/>
    <col customWidth="1" min="6" max="6" width="11.0"/>
  </cols>
  <sheetData>
    <row r="2">
      <c r="B2" s="4" t="s">
        <v>78</v>
      </c>
      <c r="C2" s="6"/>
      <c r="D2" s="6"/>
      <c r="E2" s="6"/>
      <c r="F2" s="6"/>
    </row>
    <row r="3" ht="10.5" customHeight="1"/>
    <row r="4">
      <c r="B4" s="14" t="s">
        <v>79</v>
      </c>
      <c r="C4" s="16"/>
      <c r="E4" s="14" t="s">
        <v>80</v>
      </c>
      <c r="F4" s="16"/>
    </row>
    <row r="5">
      <c r="B5" s="41" t="s">
        <v>81</v>
      </c>
      <c r="C5" s="42">
        <v>40.0</v>
      </c>
      <c r="E5" s="41" t="s">
        <v>81</v>
      </c>
      <c r="F5" s="42">
        <v>15.0</v>
      </c>
    </row>
    <row r="6">
      <c r="B6" s="41" t="s">
        <v>82</v>
      </c>
      <c r="C6" s="42">
        <v>55.0</v>
      </c>
      <c r="E6" s="41" t="s">
        <v>82</v>
      </c>
      <c r="F6" s="42">
        <v>25.0</v>
      </c>
    </row>
    <row r="7">
      <c r="B7" s="41" t="s">
        <v>83</v>
      </c>
      <c r="C7" s="42">
        <v>100.0</v>
      </c>
      <c r="E7" s="41" t="s">
        <v>83</v>
      </c>
      <c r="F7" s="42">
        <v>35.0</v>
      </c>
    </row>
    <row r="8">
      <c r="B8" s="41" t="s">
        <v>84</v>
      </c>
      <c r="C8" s="42">
        <v>125.0</v>
      </c>
      <c r="E8" s="41" t="s">
        <v>84</v>
      </c>
      <c r="F8" s="42">
        <v>40.0</v>
      </c>
    </row>
    <row r="9">
      <c r="B9" s="41" t="s">
        <v>85</v>
      </c>
      <c r="C9" s="42">
        <v>245.0</v>
      </c>
      <c r="E9" s="41" t="s">
        <v>85</v>
      </c>
      <c r="F9" s="42">
        <v>60.0</v>
      </c>
    </row>
    <row r="11">
      <c r="B11" s="14" t="s">
        <v>86</v>
      </c>
      <c r="C11" s="43"/>
    </row>
    <row r="12">
      <c r="B12" s="41" t="s">
        <v>87</v>
      </c>
      <c r="C12" s="42">
        <v>20.0</v>
      </c>
    </row>
    <row r="13">
      <c r="B13" s="41" t="s">
        <v>88</v>
      </c>
      <c r="C13" s="42">
        <v>40.0</v>
      </c>
    </row>
    <row r="14">
      <c r="B14" s="41" t="s">
        <v>89</v>
      </c>
      <c r="C14" s="42">
        <v>70.0</v>
      </c>
    </row>
    <row r="16">
      <c r="B16" s="26" t="s">
        <v>44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86"/>
    <col customWidth="1" min="2" max="2" width="28.0"/>
    <col customWidth="1" min="4" max="4" width="4.57"/>
    <col customWidth="1" min="5" max="5" width="23.29"/>
    <col customWidth="1" min="6" max="6" width="12.86"/>
    <col customWidth="1" min="7" max="7" width="3.43"/>
    <col customWidth="1" min="8" max="8" width="21.71"/>
  </cols>
  <sheetData>
    <row r="2">
      <c r="B2" s="4" t="s">
        <v>90</v>
      </c>
      <c r="C2" s="6"/>
      <c r="D2" s="6"/>
      <c r="E2" s="6"/>
      <c r="F2" s="6"/>
    </row>
    <row r="3" ht="10.5" customHeight="1"/>
    <row r="4">
      <c r="B4" s="14" t="s">
        <v>91</v>
      </c>
      <c r="C4" s="16"/>
      <c r="E4" s="44" t="s">
        <v>92</v>
      </c>
      <c r="F4" s="45" t="s">
        <v>93</v>
      </c>
    </row>
    <row r="5">
      <c r="B5" s="41" t="s">
        <v>94</v>
      </c>
      <c r="C5" s="42">
        <v>1500.0</v>
      </c>
      <c r="E5" s="41" t="s">
        <v>95</v>
      </c>
      <c r="F5" s="46">
        <v>1.5</v>
      </c>
    </row>
    <row r="6">
      <c r="B6" s="41" t="s">
        <v>96</v>
      </c>
      <c r="C6" s="42">
        <v>8000.0</v>
      </c>
      <c r="E6" s="41" t="s">
        <v>97</v>
      </c>
      <c r="F6" s="46">
        <v>2.0</v>
      </c>
      <c r="H6" s="21" t="str">
        <f>HYPERLINK("http://www.carris.pt/fotos/editor2/tarifascarris2020.pdf","Para ver o documento PDF completo com informações dos transportes públicos de Lisboa, clique aqui! ")</f>
        <v>Para ver o documento PDF completo com informações dos transportes públicos de Lisboa, clique aqui! </v>
      </c>
    </row>
    <row r="7">
      <c r="B7" s="41" t="s">
        <v>98</v>
      </c>
      <c r="C7" s="42">
        <v>10000.0</v>
      </c>
      <c r="E7" s="41" t="s">
        <v>99</v>
      </c>
      <c r="F7" s="46">
        <v>3.0</v>
      </c>
    </row>
    <row r="8">
      <c r="B8" s="41" t="s">
        <v>100</v>
      </c>
      <c r="C8" s="42">
        <v>11000.0</v>
      </c>
      <c r="E8" s="41" t="s">
        <v>101</v>
      </c>
      <c r="F8" s="46">
        <v>3.8</v>
      </c>
    </row>
    <row r="9">
      <c r="E9" s="41" t="s">
        <v>102</v>
      </c>
      <c r="F9" s="46">
        <v>5.3</v>
      </c>
    </row>
    <row r="10">
      <c r="B10" s="14" t="s">
        <v>103</v>
      </c>
      <c r="C10" s="16"/>
    </row>
    <row r="11">
      <c r="B11" s="41" t="s">
        <v>105</v>
      </c>
      <c r="C11" s="42">
        <v>13000.0</v>
      </c>
      <c r="E11" s="44" t="s">
        <v>92</v>
      </c>
      <c r="F11" s="45" t="s">
        <v>106</v>
      </c>
    </row>
    <row r="12">
      <c r="B12" s="41" t="s">
        <v>107</v>
      </c>
      <c r="C12" s="42">
        <v>15000.0</v>
      </c>
      <c r="E12" s="41" t="s">
        <v>108</v>
      </c>
      <c r="F12" s="46">
        <v>30.0</v>
      </c>
    </row>
    <row r="13">
      <c r="B13" s="41" t="s">
        <v>109</v>
      </c>
      <c r="C13" s="42">
        <v>18000.0</v>
      </c>
      <c r="E13" s="41" t="s">
        <v>110</v>
      </c>
      <c r="F13" s="46">
        <v>40.0</v>
      </c>
    </row>
    <row r="14">
      <c r="E14" s="41" t="s">
        <v>111</v>
      </c>
      <c r="F14" s="46">
        <v>10.0</v>
      </c>
    </row>
    <row r="15">
      <c r="B15" s="48" t="s">
        <v>112</v>
      </c>
      <c r="C15" s="39">
        <v>1.6</v>
      </c>
      <c r="E15" s="41" t="s">
        <v>113</v>
      </c>
      <c r="F15" s="46">
        <v>54.0</v>
      </c>
    </row>
    <row r="16">
      <c r="B16" s="48" t="s">
        <v>114</v>
      </c>
      <c r="C16" s="39">
        <v>1.3</v>
      </c>
    </row>
    <row r="18">
      <c r="B18" s="26" t="s">
        <v>44</v>
      </c>
    </row>
  </sheetData>
  <mergeCells count="1">
    <mergeCell ref="H6:H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.86"/>
    <col customWidth="1" min="2" max="2" width="68.29"/>
    <col customWidth="1" min="3" max="3" width="12.14"/>
    <col customWidth="1" min="4" max="4" width="10.29"/>
    <col customWidth="1" min="5" max="5" width="9.0"/>
    <col customWidth="1" min="6" max="6" width="9.71"/>
    <col customWidth="1" min="7" max="7" width="11.71"/>
    <col customWidth="1" min="8" max="8" width="12.14"/>
    <col customWidth="1" min="9" max="9" width="9.0"/>
  </cols>
  <sheetData>
    <row r="2">
      <c r="B2" s="4" t="s">
        <v>104</v>
      </c>
      <c r="C2" s="6"/>
      <c r="D2" s="6"/>
      <c r="E2" s="6"/>
      <c r="F2" s="6"/>
      <c r="G2" s="6"/>
      <c r="H2" s="6"/>
      <c r="I2" s="6"/>
    </row>
    <row r="3" ht="8.25" customHeight="1"/>
    <row r="4">
      <c r="B4" s="47" t="s">
        <v>2</v>
      </c>
      <c r="C4" s="49" t="s">
        <v>81</v>
      </c>
      <c r="D4" s="49" t="s">
        <v>115</v>
      </c>
      <c r="E4" s="49" t="s">
        <v>116</v>
      </c>
      <c r="F4" s="49" t="s">
        <v>83</v>
      </c>
      <c r="G4" s="49" t="s">
        <v>117</v>
      </c>
      <c r="H4" s="49" t="s">
        <v>81</v>
      </c>
      <c r="I4" s="49" t="s">
        <v>116</v>
      </c>
    </row>
    <row r="5" ht="12.75" customHeight="1">
      <c r="B5" s="50"/>
      <c r="C5" s="51" t="s">
        <v>118</v>
      </c>
      <c r="D5" s="51" t="s">
        <v>119</v>
      </c>
      <c r="E5" s="51" t="s">
        <v>118</v>
      </c>
      <c r="F5" s="51" t="s">
        <v>119</v>
      </c>
      <c r="G5" s="51" t="s">
        <v>120</v>
      </c>
      <c r="H5" s="52" t="s">
        <v>121</v>
      </c>
      <c r="I5" s="53" t="s">
        <v>121</v>
      </c>
    </row>
    <row r="6">
      <c r="B6" s="54" t="s">
        <v>46</v>
      </c>
      <c r="C6" s="55">
        <v>39.0</v>
      </c>
      <c r="D6" s="56">
        <v>89.0</v>
      </c>
      <c r="E6" s="55">
        <v>77.0</v>
      </c>
      <c r="F6" s="56">
        <v>132.0</v>
      </c>
      <c r="G6" s="56">
        <v>184.0</v>
      </c>
      <c r="H6" s="55">
        <v>24.0</v>
      </c>
      <c r="I6" s="55">
        <v>48.0</v>
      </c>
    </row>
    <row r="7">
      <c r="B7" s="57" t="s">
        <v>122</v>
      </c>
      <c r="C7" s="58">
        <v>32.0</v>
      </c>
      <c r="D7" s="59">
        <v>49.0</v>
      </c>
      <c r="E7" s="58">
        <v>32.0</v>
      </c>
      <c r="F7" s="59">
        <v>50.0</v>
      </c>
      <c r="G7" s="59">
        <v>58.0</v>
      </c>
      <c r="H7" s="58">
        <v>34.0</v>
      </c>
      <c r="I7" s="58">
        <v>40.0</v>
      </c>
    </row>
    <row r="8">
      <c r="B8" s="54" t="s">
        <v>123</v>
      </c>
      <c r="C8" s="55">
        <v>6.0</v>
      </c>
      <c r="D8" s="56">
        <v>15.0</v>
      </c>
      <c r="E8" s="55">
        <v>6.0</v>
      </c>
      <c r="F8" s="56">
        <v>17.0</v>
      </c>
      <c r="G8" s="56">
        <v>18.0</v>
      </c>
      <c r="H8" s="55">
        <v>9.0</v>
      </c>
      <c r="I8" s="55">
        <v>12.0</v>
      </c>
    </row>
    <row r="9">
      <c r="B9" s="54" t="s">
        <v>124</v>
      </c>
      <c r="C9" s="55">
        <v>18.0</v>
      </c>
      <c r="D9" s="56">
        <v>47.0</v>
      </c>
      <c r="E9" s="55">
        <v>30.0</v>
      </c>
      <c r="F9" s="56">
        <v>55.0</v>
      </c>
      <c r="G9" s="56">
        <v>68.0</v>
      </c>
      <c r="H9" s="55">
        <v>24.0</v>
      </c>
      <c r="I9" s="55">
        <v>47.0</v>
      </c>
    </row>
    <row r="10">
      <c r="B10" s="57" t="s">
        <v>125</v>
      </c>
      <c r="C10" s="58">
        <v>2.0</v>
      </c>
      <c r="D10" s="59">
        <v>6.0</v>
      </c>
      <c r="E10" s="58">
        <v>5.0</v>
      </c>
      <c r="F10" s="59">
        <v>8.0</v>
      </c>
      <c r="G10" s="59">
        <v>15.0</v>
      </c>
      <c r="H10" s="58">
        <v>3.0</v>
      </c>
      <c r="I10" s="58">
        <v>5.0</v>
      </c>
    </row>
    <row r="11">
      <c r="B11" s="54" t="s">
        <v>126</v>
      </c>
      <c r="C11" s="55">
        <v>18.0</v>
      </c>
      <c r="D11" s="56">
        <v>29.0</v>
      </c>
      <c r="E11" s="55">
        <v>34.0</v>
      </c>
      <c r="F11" s="56">
        <v>37.0</v>
      </c>
      <c r="G11" s="56">
        <v>66.0</v>
      </c>
      <c r="H11" s="55">
        <v>40.0</v>
      </c>
      <c r="I11" s="55">
        <v>80.0</v>
      </c>
    </row>
    <row r="12">
      <c r="B12" s="57" t="s">
        <v>127</v>
      </c>
      <c r="C12" s="58">
        <v>39.0</v>
      </c>
      <c r="D12" s="59">
        <v>105.0</v>
      </c>
      <c r="E12" s="58">
        <v>73.0</v>
      </c>
      <c r="F12" s="59">
        <v>155.0</v>
      </c>
      <c r="G12" s="59">
        <v>182.0</v>
      </c>
      <c r="H12" s="58">
        <v>34.0</v>
      </c>
      <c r="I12" s="58">
        <v>64.0</v>
      </c>
    </row>
    <row r="13">
      <c r="B13" s="54" t="s">
        <v>128</v>
      </c>
      <c r="C13" s="55">
        <v>53.0</v>
      </c>
      <c r="D13" s="56">
        <v>89.0</v>
      </c>
      <c r="E13" s="55">
        <v>84.0</v>
      </c>
      <c r="F13" s="56">
        <v>116.0</v>
      </c>
      <c r="G13" s="56">
        <v>139.0</v>
      </c>
      <c r="H13" s="55">
        <v>38.0</v>
      </c>
      <c r="I13" s="55">
        <v>61.0</v>
      </c>
    </row>
    <row r="14">
      <c r="B14" s="57" t="s">
        <v>129</v>
      </c>
      <c r="C14" s="58">
        <v>0.0</v>
      </c>
      <c r="D14" s="59">
        <v>45.0</v>
      </c>
      <c r="E14" s="58">
        <v>0.0</v>
      </c>
      <c r="F14" s="59">
        <v>45.0</v>
      </c>
      <c r="G14" s="59">
        <v>48.0</v>
      </c>
      <c r="H14" s="58">
        <v>0.0</v>
      </c>
      <c r="I14" s="58">
        <v>0.0</v>
      </c>
    </row>
    <row r="15">
      <c r="B15" s="54" t="s">
        <v>130</v>
      </c>
      <c r="C15" s="55">
        <v>0.0</v>
      </c>
      <c r="D15" s="56">
        <v>0.0</v>
      </c>
      <c r="E15" s="55">
        <v>0.0</v>
      </c>
      <c r="F15" s="56">
        <v>0.0</v>
      </c>
      <c r="G15" s="56">
        <v>120.0</v>
      </c>
      <c r="H15" s="55">
        <v>0.0</v>
      </c>
      <c r="I15" s="55">
        <v>0.0</v>
      </c>
    </row>
    <row r="16">
      <c r="B16" s="10" t="s">
        <v>131</v>
      </c>
      <c r="C16" s="60">
        <v>51.0</v>
      </c>
      <c r="D16" s="61">
        <v>56.0</v>
      </c>
      <c r="E16" s="60">
        <v>101.0</v>
      </c>
      <c r="F16" s="61">
        <v>56.0</v>
      </c>
      <c r="G16" s="61">
        <v>61.0</v>
      </c>
      <c r="H16" s="60">
        <v>20.0</v>
      </c>
      <c r="I16" s="60">
        <v>41.0</v>
      </c>
    </row>
    <row r="18">
      <c r="B18" s="26" t="s">
        <v>132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